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D62" i="1"/>
  <c r="D64" i="1"/>
  <c r="D65" i="1"/>
  <c r="D66" i="1"/>
  <c r="D67" i="1"/>
  <c r="D68" i="1"/>
  <c r="D69" i="1"/>
  <c r="D70" i="1"/>
  <c r="D63" i="1"/>
  <c r="P61" i="1" l="1"/>
  <c r="P66" i="1"/>
  <c r="Q66" i="1"/>
  <c r="Q68" i="1"/>
  <c r="Q61" i="1"/>
  <c r="P68" i="1"/>
  <c r="G66" i="1" l="1"/>
  <c r="G61" i="1"/>
  <c r="F61" i="1"/>
  <c r="F66" i="1"/>
  <c r="K27" i="1" l="1"/>
  <c r="H25" i="1"/>
  <c r="F25" i="1"/>
  <c r="O23" i="1"/>
  <c r="E23" i="1"/>
  <c r="P21" i="1"/>
  <c r="M21" i="1"/>
  <c r="L21" i="1"/>
  <c r="J21" i="1"/>
  <c r="G21" i="1"/>
  <c r="F21" i="1"/>
  <c r="E21" i="1"/>
  <c r="D20" i="1"/>
  <c r="D19" i="1"/>
  <c r="P19" i="1"/>
  <c r="N19" i="1"/>
  <c r="I19" i="1"/>
  <c r="D22" i="1" l="1"/>
  <c r="D24" i="1"/>
  <c r="D26" i="1"/>
  <c r="D27" i="1"/>
  <c r="D28" i="1"/>
  <c r="Q21" i="1"/>
  <c r="D21" i="1" s="1"/>
  <c r="F18" i="1"/>
  <c r="E18" i="1"/>
  <c r="D25" i="1" l="1"/>
  <c r="D23" i="1"/>
  <c r="Q18" i="1"/>
  <c r="D18" i="1" l="1"/>
</calcChain>
</file>

<file path=xl/sharedStrings.xml><?xml version="1.0" encoding="utf-8"?>
<sst xmlns="http://schemas.openxmlformats.org/spreadsheetml/2006/main" count="235" uniqueCount="139">
  <si>
    <t>Параметры формы</t>
  </si>
  <si>
    <t>N п/п</t>
  </si>
  <si>
    <t>Наименование параметра</t>
  </si>
  <si>
    <t>Единица измерения</t>
  </si>
  <si>
    <t>Информация</t>
  </si>
  <si>
    <t>Инвестиционная программа в целом</t>
  </si>
  <si>
    <t>Мероприятие 1</t>
  </si>
  <si>
    <t>Мероприятие 2</t>
  </si>
  <si>
    <t>Мероприятие 3</t>
  </si>
  <si>
    <t>Мероприятие 4</t>
  </si>
  <si>
    <t>Мероприятие 5</t>
  </si>
  <si>
    <t>Мероприятие 6</t>
  </si>
  <si>
    <t>Мероприятие 7</t>
  </si>
  <si>
    <t>Мероприятие 8</t>
  </si>
  <si>
    <t>Мероприятие 9</t>
  </si>
  <si>
    <t>Мероприятие 10</t>
  </si>
  <si>
    <t>Наименование инвестиционной программы/мероприятия</t>
  </si>
  <si>
    <t>x</t>
  </si>
  <si>
    <t>Дата утверждения инвестиционной программы</t>
  </si>
  <si>
    <t>Дата изменения инвестиционной программы</t>
  </si>
  <si>
    <t>Цель инвестиционной программы</t>
  </si>
  <si>
    <t>уменьшение издержек на производство; снижение аварийности; прочее</t>
  </si>
  <si>
    <t>Наименование уполномоченного органа, утвердившего программу</t>
  </si>
  <si>
    <t>Наименование органа местного самоуправления,согласовавшего инвестиционную программу</t>
  </si>
  <si>
    <t>Администрация</t>
  </si>
  <si>
    <t>Балаковского муниципального района</t>
  </si>
  <si>
    <t>Саратовской области</t>
  </si>
  <si>
    <t>Срок начала реализации инвестиционной программы/мероприятия</t>
  </si>
  <si>
    <t>Срок окончания реализации инвестиционной программы/мероприятия</t>
  </si>
  <si>
    <t>Потребность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программы:</t>
  </si>
  <si>
    <t>тыс. руб.</t>
  </si>
  <si>
    <t>тыс. руб</t>
  </si>
  <si>
    <t>Целевые показатели инвестиционной программы</t>
  </si>
  <si>
    <t>- срок окупаемости</t>
  </si>
  <si>
    <t>- факт</t>
  </si>
  <si>
    <t>лет</t>
  </si>
  <si>
    <t>-</t>
  </si>
  <si>
    <t>- план</t>
  </si>
  <si>
    <t>перебои в снабжении потребителей</t>
  </si>
  <si>
    <t>час./чел.</t>
  </si>
  <si>
    <t>продолжительность (бесперебойность) поставки товаров и услуг</t>
  </si>
  <si>
    <t>час./день</t>
  </si>
  <si>
    <t>час/день</t>
  </si>
  <si>
    <t>доля потерь и неучтенного потребления</t>
  </si>
  <si>
    <t>%</t>
  </si>
  <si>
    <t>обеспеченность потребления товаров и услуг приборами учета</t>
  </si>
  <si>
    <t>численность населения,получающего услуги данной организации</t>
  </si>
  <si>
    <t>чел.</t>
  </si>
  <si>
    <t>удельное водопотребление</t>
  </si>
  <si>
    <t>куб. м/чел.</t>
  </si>
  <si>
    <t>удельный расход электроэнергии</t>
  </si>
  <si>
    <t>кВт·ч/куб. м</t>
  </si>
  <si>
    <t>- количество аварий</t>
  </si>
  <si>
    <t>ед./км</t>
  </si>
  <si>
    <t>производительность труда</t>
  </si>
  <si>
    <t>тыс. руб./чел.</t>
  </si>
  <si>
    <t>Использование инвестиционных средств за отчетный период</t>
  </si>
  <si>
    <t>Использовано инвестиционных средств всего в отчетном периоде, в том числе:</t>
  </si>
  <si>
    <t>- I квартал</t>
  </si>
  <si>
    <t>- II квартал</t>
  </si>
  <si>
    <t>- III квартал</t>
  </si>
  <si>
    <t>- IV квартал</t>
  </si>
  <si>
    <t>Мероприятие 11</t>
  </si>
  <si>
    <t>«Развитие централизованных систем водоснабжения и водоотведения МУП «Балаково-Водоканал»</t>
  </si>
  <si>
    <t>2.1.</t>
  </si>
  <si>
    <t>Модернизация       ГНС-2 (Промзона)</t>
  </si>
  <si>
    <t>Модернизация                      ГНС-1 ул.30 лет Победы</t>
  </si>
  <si>
    <t>Модернизация безнапорного коллектора по ул.Вокзальная, d=1200мм, L=76м</t>
  </si>
  <si>
    <t>Модернизация канализационного коллектора по ул.Комарова и ул. Вокзальная,d=500мм</t>
  </si>
  <si>
    <t>Модернизация безнапорного коллектора по ул.Вокзальная, d=1200мм, L=72м</t>
  </si>
  <si>
    <t>Модернизация напорного коллектора от камеры переключения до очистных сооружений канализации  d=900мм</t>
  </si>
  <si>
    <t>Реконструкция лотков от приемной камеры ОСК, d=900мм</t>
  </si>
  <si>
    <t>Реконструкция лотков от приемной камеры ОСК, d=1200мм</t>
  </si>
  <si>
    <t>Модернизация главного коллектора от дюкера до ул.Чапаева 
d = 500мм,L=456м</t>
  </si>
  <si>
    <t>Реконструкция фидера №33 и №34 мощностью 10кВт</t>
  </si>
  <si>
    <t>Модернизация системы аэрации</t>
  </si>
  <si>
    <t>Министерство  строительства и  жилищно-коммунального  хозяйства  саратовской  области</t>
  </si>
  <si>
    <t>2021г.</t>
  </si>
  <si>
    <t>2022г.</t>
  </si>
  <si>
    <t>2023г.</t>
  </si>
  <si>
    <t>2024г.</t>
  </si>
  <si>
    <t>Мероприятие 12</t>
  </si>
  <si>
    <t>Поставка и монтаж оборудования средств видеонаблюдения</t>
  </si>
  <si>
    <t>8.1.</t>
  </si>
  <si>
    <t>8.1.1.</t>
  </si>
  <si>
    <t>8.2.</t>
  </si>
  <si>
    <t>8.2.1.</t>
  </si>
  <si>
    <t>8.3.</t>
  </si>
  <si>
    <t>8.3.1.</t>
  </si>
  <si>
    <t>8.4.</t>
  </si>
  <si>
    <t>8.4.1.</t>
  </si>
  <si>
    <t>прочие средства (плата за сброс загрязняющих веществ)</t>
  </si>
  <si>
    <t>2025г.</t>
  </si>
  <si>
    <t>8.5.</t>
  </si>
  <si>
    <t>8.5.1.</t>
  </si>
  <si>
    <t>9.1.</t>
  </si>
  <si>
    <t>9.1.1.</t>
  </si>
  <si>
    <t>9.1.2.</t>
  </si>
  <si>
    <t>9.2.</t>
  </si>
  <si>
    <t>9.2.1.</t>
  </si>
  <si>
    <t>9.2.2.</t>
  </si>
  <si>
    <t>9.3.</t>
  </si>
  <si>
    <t>9.3.1.</t>
  </si>
  <si>
    <t>9.3.2.</t>
  </si>
  <si>
    <t>9.4.</t>
  </si>
  <si>
    <t>9.4.1.</t>
  </si>
  <si>
    <t>9.4.2.</t>
  </si>
  <si>
    <t>9.5.</t>
  </si>
  <si>
    <t>9.5.1.</t>
  </si>
  <si>
    <t>9.5.2.</t>
  </si>
  <si>
    <t>9.6.</t>
  </si>
  <si>
    <t>9.6.1.</t>
  </si>
  <si>
    <t>9.6.2.</t>
  </si>
  <si>
    <t>9.7.</t>
  </si>
  <si>
    <t>9.7.1.</t>
  </si>
  <si>
    <t>9.7.2.</t>
  </si>
  <si>
    <t>9.8.</t>
  </si>
  <si>
    <t>9.8.1.</t>
  </si>
  <si>
    <t>9.8.2.</t>
  </si>
  <si>
    <t>9.9.</t>
  </si>
  <si>
    <t>9.9.1.</t>
  </si>
  <si>
    <t>9.9.2.</t>
  </si>
  <si>
    <t>10.1.</t>
  </si>
  <si>
    <t>10.1.1.</t>
  </si>
  <si>
    <t>10.1.2.</t>
  </si>
  <si>
    <t>10.1.3.</t>
  </si>
  <si>
    <t>10.1.4.</t>
  </si>
  <si>
    <t>10.2.</t>
  </si>
  <si>
    <t>10.2.1.</t>
  </si>
  <si>
    <t>10.2.2.</t>
  </si>
  <si>
    <t>10.2.3.</t>
  </si>
  <si>
    <t>10.2.4.</t>
  </si>
  <si>
    <t>Директор</t>
  </si>
  <si>
    <t>С.В.Мельник</t>
  </si>
  <si>
    <t>Форма 3.7 Информация об инвестиционной программе регулируемой организации МУП «Балаково-Водоканал» (Приказ Министерства строительства и ЖКХ Саратовской области «Об утверждении инвестиционной программы на 2021-2025 годы для МУП «Балаково-Водоканал» от 27 сентября 2022г.№266)</t>
  </si>
  <si>
    <t>Модернизация                      фекальной насосной станции,ул.Чапаева</t>
  </si>
  <si>
    <t>Мероприятие 13</t>
  </si>
  <si>
    <t>Начальник ПЭО</t>
  </si>
  <si>
    <t>Е.В.Морозова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</si>
</sst>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5" fillId="0" borderId="0" xfId="0" applyFont="1"/>
    <xf numFmtId="0" fontId="6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4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Border="1" applyAlignment="1">
      <alignment horizontal="center" wrapText="1"/>
    </xf>
    <xf numFmtId="0" fontId="7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A4A971F93ACAF23C010E8DFBD34B162D43DF032675C773E58E48C94CF84C8449B9E52C4D7A92004F3227B3A545F57F3D304DAF20CEA7EDC6u1eBF" TargetMode="External"/><Relationship Id="rId13" Type="http://schemas.openxmlformats.org/officeDocument/2006/relationships/hyperlink" Target="consultantplus://offline/ref=A4A971F93ACAF23C010E8DFBD34B162D43DF032675C773E58E48C94CF84C8449B9E52C4D7A92004F3227B3A545F57F3D304DAF20CEA7EDC6u1eBF" TargetMode="External"/><Relationship Id="rId3" Type="http://schemas.openxmlformats.org/officeDocument/2006/relationships/hyperlink" Target="consultantplus://offline/ref=A4A971F93ACAF23C010E8DFBD34B162D43DF032675C773E58E48C94CF84C8449B9E52C4D7A92004F3227B3A545F57F3D304DAF20CEA7EDC6u1eBF" TargetMode="External"/><Relationship Id="rId7" Type="http://schemas.openxmlformats.org/officeDocument/2006/relationships/hyperlink" Target="consultantplus://offline/ref=A4A971F93ACAF23C010E8DFBD34B162D43DF032675C773E58E48C94CF84C8449B9E52C4D7A92004F3227B3A545F57F3D304DAF20CEA7EDC6u1eBF" TargetMode="External"/><Relationship Id="rId12" Type="http://schemas.openxmlformats.org/officeDocument/2006/relationships/hyperlink" Target="consultantplus://offline/ref=A4A971F93ACAF23C010E8DFBD34B162D43DF032675C773E58E48C94CF84C8449B9E52C4D7A92004F3227B3A545F57F3D304DAF20CEA7EDC6u1eBF" TargetMode="External"/><Relationship Id="rId2" Type="http://schemas.openxmlformats.org/officeDocument/2006/relationships/hyperlink" Target="consultantplus://offline/ref=A4A971F93ACAF23C010E8DFBD34B162D43DF032675C773E58E48C94CF84C8449B9E52C4D7A92004F3227B3A545F57F3D304DAF20CEA7EDC6u1eBF" TargetMode="External"/><Relationship Id="rId1" Type="http://schemas.openxmlformats.org/officeDocument/2006/relationships/hyperlink" Target="consultantplus://offline/ref=A4A971F93ACAF23C010E8DFBD34B162D43DF032675C773E58E48C94CF84C8449B9E52C4D7A92004F3227B3A545F57F3D304DAF20CEA7EDC6u1eBF" TargetMode="External"/><Relationship Id="rId6" Type="http://schemas.openxmlformats.org/officeDocument/2006/relationships/hyperlink" Target="consultantplus://offline/ref=A4A971F93ACAF23C010E8DFBD34B162D43DF032675C773E58E48C94CF84C8449B9E52C4D7A92004F3227B3A545F57F3D304DAF20CEA7EDC6u1eBF" TargetMode="External"/><Relationship Id="rId11" Type="http://schemas.openxmlformats.org/officeDocument/2006/relationships/hyperlink" Target="consultantplus://offline/ref=A4A971F93ACAF23C010E8DFBD34B162D43DF032675C773E58E48C94CF84C8449B9E52C4D7A92004F3227B3A545F57F3D304DAF20CEA7EDC6u1eBF" TargetMode="External"/><Relationship Id="rId5" Type="http://schemas.openxmlformats.org/officeDocument/2006/relationships/hyperlink" Target="consultantplus://offline/ref=A4A971F93ACAF23C010E8DFBD34B162D43DF032675C773E58E48C94CF84C8449B9E52C4D7A92004F3227B3A545F57F3D304DAF20CEA7EDC6u1eBF" TargetMode="External"/><Relationship Id="rId10" Type="http://schemas.openxmlformats.org/officeDocument/2006/relationships/hyperlink" Target="consultantplus://offline/ref=A4A971F93ACAF23C010E8DFBD34B162D43DF032675C773E58E48C94CF84C8449B9E52C4D7A92004F3227B3A545F57F3D304DAF20CEA7EDC6u1eBF" TargetMode="External"/><Relationship Id="rId4" Type="http://schemas.openxmlformats.org/officeDocument/2006/relationships/hyperlink" Target="consultantplus://offline/ref=A4A971F93ACAF23C010E8DFBD34B162D43DF032675C773E58E48C94CF84C8449B9E52C4D7A92004F3227B3A545F57F3D304DAF20CEA7EDC6u1eBF" TargetMode="External"/><Relationship Id="rId9" Type="http://schemas.openxmlformats.org/officeDocument/2006/relationships/hyperlink" Target="consultantplus://offline/ref=A4A971F93ACAF23C010E8DFBD34B162D43DF032675C773E58E48C94CF84C8449B9E52C4D7A92004F3227B3A545F57F3D304DAF20CEA7EDC6u1eB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tabSelected="1" topLeftCell="C1" zoomScale="80" zoomScaleNormal="80" workbookViewId="0">
      <selection activeCell="D61" sqref="D61"/>
    </sheetView>
  </sheetViews>
  <sheetFormatPr defaultRowHeight="15" x14ac:dyDescent="0.25"/>
  <cols>
    <col min="1" max="1" width="4.42578125" customWidth="1"/>
    <col min="2" max="2" width="21.140625" customWidth="1"/>
    <col min="3" max="3" width="6.7109375" customWidth="1"/>
    <col min="4" max="4" width="20.42578125" customWidth="1"/>
    <col min="5" max="10" width="15.42578125" customWidth="1"/>
    <col min="11" max="11" width="14.28515625" customWidth="1"/>
    <col min="12" max="12" width="12.28515625" customWidth="1"/>
    <col min="13" max="13" width="13.42578125" customWidth="1"/>
    <col min="14" max="14" width="14.7109375" customWidth="1"/>
    <col min="15" max="15" width="13.5703125" customWidth="1"/>
    <col min="16" max="16" width="12.28515625" customWidth="1"/>
    <col min="17" max="17" width="12.7109375" customWidth="1"/>
  </cols>
  <sheetData>
    <row r="1" spans="1:17" ht="42" customHeight="1" x14ac:dyDescent="0.25">
      <c r="A1" s="17" t="s">
        <v>134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x14ac:dyDescent="0.25">
      <c r="A3" s="15" t="s">
        <v>1</v>
      </c>
      <c r="B3" s="15" t="s">
        <v>2</v>
      </c>
      <c r="C3" s="15" t="s">
        <v>3</v>
      </c>
      <c r="D3" s="15" t="s">
        <v>4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" x14ac:dyDescent="0.25">
      <c r="A4" s="15"/>
      <c r="B4" s="15"/>
      <c r="C4" s="15"/>
      <c r="D4" s="3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62</v>
      </c>
      <c r="P4" s="4" t="s">
        <v>81</v>
      </c>
      <c r="Q4" s="4" t="s">
        <v>136</v>
      </c>
    </row>
    <row r="5" spans="1:17" ht="34.5" customHeight="1" x14ac:dyDescent="0.25">
      <c r="A5" s="15">
        <v>1</v>
      </c>
      <c r="B5" s="16" t="s">
        <v>16</v>
      </c>
      <c r="C5" s="15" t="s">
        <v>17</v>
      </c>
      <c r="D5" s="15" t="s">
        <v>63</v>
      </c>
      <c r="E5" s="15" t="s">
        <v>65</v>
      </c>
      <c r="F5" s="15" t="s">
        <v>66</v>
      </c>
      <c r="G5" s="15" t="s">
        <v>135</v>
      </c>
      <c r="H5" s="15" t="s">
        <v>67</v>
      </c>
      <c r="I5" s="15" t="s">
        <v>68</v>
      </c>
      <c r="J5" s="15" t="s">
        <v>69</v>
      </c>
      <c r="K5" s="15" t="s">
        <v>70</v>
      </c>
      <c r="L5" s="15" t="s">
        <v>71</v>
      </c>
      <c r="M5" s="15" t="s">
        <v>72</v>
      </c>
      <c r="N5" s="15" t="s">
        <v>73</v>
      </c>
      <c r="O5" s="15" t="s">
        <v>74</v>
      </c>
      <c r="P5" s="19" t="s">
        <v>75</v>
      </c>
      <c r="Q5" s="15" t="s">
        <v>82</v>
      </c>
    </row>
    <row r="6" spans="1:17" ht="34.5" customHeight="1" x14ac:dyDescent="0.25">
      <c r="A6" s="15"/>
      <c r="B6" s="16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20"/>
      <c r="Q6" s="15"/>
    </row>
    <row r="7" spans="1:17" ht="49.5" customHeight="1" x14ac:dyDescent="0.25">
      <c r="A7" s="15"/>
      <c r="B7" s="16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21"/>
      <c r="Q7" s="15"/>
    </row>
    <row r="8" spans="1:17" ht="23.25" customHeight="1" x14ac:dyDescent="0.25">
      <c r="A8" s="3">
        <v>2</v>
      </c>
      <c r="B8" s="5" t="s">
        <v>18</v>
      </c>
      <c r="C8" s="3" t="s">
        <v>17</v>
      </c>
      <c r="D8" s="6">
        <v>44148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24" customHeight="1" x14ac:dyDescent="0.25">
      <c r="A9" s="7" t="s">
        <v>64</v>
      </c>
      <c r="B9" s="5" t="s">
        <v>19</v>
      </c>
      <c r="C9" s="3" t="s">
        <v>17</v>
      </c>
      <c r="D9" s="6">
        <v>44831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34.5" customHeight="1" x14ac:dyDescent="0.25">
      <c r="A10" s="15">
        <v>3</v>
      </c>
      <c r="B10" s="16" t="s">
        <v>20</v>
      </c>
      <c r="C10" s="15" t="s">
        <v>17</v>
      </c>
      <c r="D10" s="15" t="s">
        <v>21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9"/>
      <c r="Q10" s="15"/>
    </row>
    <row r="11" spans="1:17" ht="21" customHeight="1" x14ac:dyDescent="0.25">
      <c r="A11" s="15"/>
      <c r="B11" s="16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21"/>
      <c r="Q11" s="15"/>
    </row>
    <row r="12" spans="1:17" ht="61.5" customHeight="1" x14ac:dyDescent="0.25">
      <c r="A12" s="3">
        <v>4</v>
      </c>
      <c r="B12" s="5" t="s">
        <v>22</v>
      </c>
      <c r="C12" s="3" t="s">
        <v>17</v>
      </c>
      <c r="D12" s="5" t="s">
        <v>76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5">
      <c r="A13" s="15">
        <v>5</v>
      </c>
      <c r="B13" s="16" t="s">
        <v>23</v>
      </c>
      <c r="C13" s="15" t="s">
        <v>17</v>
      </c>
      <c r="D13" s="3" t="s">
        <v>24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9"/>
      <c r="Q13" s="15"/>
    </row>
    <row r="14" spans="1:17" ht="30" customHeight="1" x14ac:dyDescent="0.25">
      <c r="A14" s="15"/>
      <c r="B14" s="16"/>
      <c r="C14" s="15"/>
      <c r="D14" s="3" t="s">
        <v>25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20"/>
      <c r="Q14" s="15"/>
    </row>
    <row r="15" spans="1:17" ht="16.5" customHeight="1" x14ac:dyDescent="0.25">
      <c r="A15" s="15"/>
      <c r="B15" s="16"/>
      <c r="C15" s="15"/>
      <c r="D15" s="3" t="s">
        <v>26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21"/>
      <c r="Q15" s="15"/>
    </row>
    <row r="16" spans="1:17" ht="36" x14ac:dyDescent="0.25">
      <c r="A16" s="3">
        <v>6</v>
      </c>
      <c r="B16" s="5" t="s">
        <v>27</v>
      </c>
      <c r="C16" s="3" t="s">
        <v>17</v>
      </c>
      <c r="D16" s="6">
        <v>44197</v>
      </c>
      <c r="E16" s="6">
        <v>44562</v>
      </c>
      <c r="F16" s="6">
        <v>44562</v>
      </c>
      <c r="G16" s="6">
        <v>44562</v>
      </c>
      <c r="H16" s="6">
        <v>45292</v>
      </c>
      <c r="I16" s="6">
        <v>44197</v>
      </c>
      <c r="J16" s="6">
        <v>44562</v>
      </c>
      <c r="K16" s="6">
        <v>45658</v>
      </c>
      <c r="L16" s="6">
        <v>44562</v>
      </c>
      <c r="M16" s="6">
        <v>44562</v>
      </c>
      <c r="N16" s="6">
        <v>44197</v>
      </c>
      <c r="O16" s="6">
        <v>44927</v>
      </c>
      <c r="P16" s="6">
        <v>44197</v>
      </c>
      <c r="Q16" s="6">
        <v>44562</v>
      </c>
    </row>
    <row r="17" spans="1:17" ht="48" x14ac:dyDescent="0.25">
      <c r="A17" s="3">
        <v>7</v>
      </c>
      <c r="B17" s="5" t="s">
        <v>28</v>
      </c>
      <c r="C17" s="3" t="s">
        <v>17</v>
      </c>
      <c r="D17" s="6">
        <v>46022</v>
      </c>
      <c r="E17" s="6">
        <v>45291</v>
      </c>
      <c r="F17" s="6">
        <v>45657</v>
      </c>
      <c r="G17" s="6">
        <v>44926</v>
      </c>
      <c r="H17" s="6">
        <v>45657</v>
      </c>
      <c r="I17" s="6">
        <v>44561</v>
      </c>
      <c r="J17" s="6">
        <v>44926</v>
      </c>
      <c r="K17" s="6">
        <v>46022</v>
      </c>
      <c r="L17" s="6">
        <v>44926</v>
      </c>
      <c r="M17" s="6">
        <v>44926</v>
      </c>
      <c r="N17" s="6">
        <v>44561</v>
      </c>
      <c r="O17" s="6">
        <v>45291</v>
      </c>
      <c r="P17" s="6">
        <v>44926</v>
      </c>
      <c r="Q17" s="6">
        <v>44926</v>
      </c>
    </row>
    <row r="18" spans="1:17" ht="120" customHeight="1" x14ac:dyDescent="0.25">
      <c r="A18" s="3">
        <v>8</v>
      </c>
      <c r="B18" s="5" t="s">
        <v>29</v>
      </c>
      <c r="C18" s="3" t="s">
        <v>30</v>
      </c>
      <c r="D18" s="8">
        <f>D19+D21+D23+D25+D27</f>
        <v>51090.198149999997</v>
      </c>
      <c r="E18" s="8">
        <f t="shared" ref="E18:Q18" si="0">E19+E21+E23+E25+E27</f>
        <v>8100.92</v>
      </c>
      <c r="F18" s="8">
        <f t="shared" si="0"/>
        <v>8100.92</v>
      </c>
      <c r="G18" s="8">
        <v>501.04</v>
      </c>
      <c r="H18" s="8">
        <v>5648.62</v>
      </c>
      <c r="I18" s="8">
        <v>1165.4626499999999</v>
      </c>
      <c r="J18" s="8">
        <v>2065.6529999999998</v>
      </c>
      <c r="K18" s="8">
        <v>8195.09</v>
      </c>
      <c r="L18" s="8">
        <v>1731.57</v>
      </c>
      <c r="M18" s="8">
        <v>2456.2199999999998</v>
      </c>
      <c r="N18" s="8">
        <v>2917.3254999999999</v>
      </c>
      <c r="O18" s="8">
        <v>1524.21</v>
      </c>
      <c r="P18" s="8">
        <v>8405.1270000000004</v>
      </c>
      <c r="Q18" s="8">
        <f t="shared" si="0"/>
        <v>278.04000000000002</v>
      </c>
    </row>
    <row r="19" spans="1:17" ht="24" x14ac:dyDescent="0.25">
      <c r="A19" s="9" t="s">
        <v>83</v>
      </c>
      <c r="B19" s="3" t="s">
        <v>77</v>
      </c>
      <c r="C19" s="3" t="s">
        <v>30</v>
      </c>
      <c r="D19" s="8">
        <f>SUM(E19:Q19)</f>
        <v>8153.9551499999998</v>
      </c>
      <c r="E19" s="3"/>
      <c r="F19" s="3"/>
      <c r="G19" s="3"/>
      <c r="H19" s="10"/>
      <c r="I19" s="10">
        <f>I20</f>
        <v>1165.4626499999999</v>
      </c>
      <c r="J19" s="3"/>
      <c r="K19" s="3"/>
      <c r="L19" s="3"/>
      <c r="M19" s="10"/>
      <c r="N19" s="10">
        <f>N20</f>
        <v>2917.3254999999999</v>
      </c>
      <c r="O19" s="10"/>
      <c r="P19" s="10">
        <f>P20</f>
        <v>4071.1669999999999</v>
      </c>
      <c r="Q19" s="3"/>
    </row>
    <row r="20" spans="1:17" ht="34.5" customHeight="1" x14ac:dyDescent="0.25">
      <c r="A20" s="9" t="s">
        <v>84</v>
      </c>
      <c r="B20" s="3" t="s">
        <v>91</v>
      </c>
      <c r="C20" s="3" t="s">
        <v>30</v>
      </c>
      <c r="D20" s="10">
        <f>SUM(E20:Q20)</f>
        <v>8153.9551499999998</v>
      </c>
      <c r="E20" s="3"/>
      <c r="F20" s="3"/>
      <c r="G20" s="3"/>
      <c r="H20" s="10"/>
      <c r="I20" s="10">
        <v>1165.4626499999999</v>
      </c>
      <c r="J20" s="3"/>
      <c r="K20" s="3"/>
      <c r="L20" s="3"/>
      <c r="M20" s="10"/>
      <c r="N20" s="10">
        <v>2917.3254999999999</v>
      </c>
      <c r="O20" s="10"/>
      <c r="P20" s="10">
        <v>4071.1669999999999</v>
      </c>
      <c r="Q20" s="3"/>
    </row>
    <row r="21" spans="1:17" ht="24" x14ac:dyDescent="0.25">
      <c r="A21" s="9" t="s">
        <v>85</v>
      </c>
      <c r="B21" s="3" t="s">
        <v>78</v>
      </c>
      <c r="C21" s="3" t="s">
        <v>31</v>
      </c>
      <c r="D21" s="8">
        <f t="shared" ref="D20:D28" si="1">SUM(E21:Q21)</f>
        <v>14472.942999999999</v>
      </c>
      <c r="E21" s="10">
        <f>E22</f>
        <v>1603.33</v>
      </c>
      <c r="F21" s="3">
        <f>F22</f>
        <v>1503.13</v>
      </c>
      <c r="G21" s="3">
        <f>G22</f>
        <v>501.04</v>
      </c>
      <c r="H21" s="3"/>
      <c r="I21" s="10"/>
      <c r="J21" s="3">
        <f>J22</f>
        <v>2065.6529999999998</v>
      </c>
      <c r="K21" s="10"/>
      <c r="L21" s="10">
        <f>L22</f>
        <v>1731.57</v>
      </c>
      <c r="M21" s="3">
        <f>M22</f>
        <v>2456.2199999999998</v>
      </c>
      <c r="N21" s="3"/>
      <c r="O21" s="10"/>
      <c r="P21" s="10">
        <f>P22</f>
        <v>4333.96</v>
      </c>
      <c r="Q21" s="3">
        <f>Q22</f>
        <v>278.04000000000002</v>
      </c>
    </row>
    <row r="22" spans="1:17" ht="36" x14ac:dyDescent="0.25">
      <c r="A22" s="9" t="s">
        <v>86</v>
      </c>
      <c r="B22" s="3" t="s">
        <v>91</v>
      </c>
      <c r="C22" s="3" t="s">
        <v>31</v>
      </c>
      <c r="D22" s="10">
        <f t="shared" si="1"/>
        <v>14472.942999999999</v>
      </c>
      <c r="E22" s="10">
        <v>1603.33</v>
      </c>
      <c r="F22" s="3">
        <v>1503.13</v>
      </c>
      <c r="G22" s="3">
        <v>501.04</v>
      </c>
      <c r="H22" s="3"/>
      <c r="I22" s="10"/>
      <c r="J22" s="3">
        <v>2065.6529999999998</v>
      </c>
      <c r="K22" s="10"/>
      <c r="L22" s="10">
        <v>1731.57</v>
      </c>
      <c r="M22" s="3">
        <v>2456.2199999999998</v>
      </c>
      <c r="N22" s="3"/>
      <c r="O22" s="10"/>
      <c r="P22" s="10">
        <v>4333.96</v>
      </c>
      <c r="Q22" s="3">
        <v>278.04000000000002</v>
      </c>
    </row>
    <row r="23" spans="1:17" ht="24" x14ac:dyDescent="0.25">
      <c r="A23" s="9" t="s">
        <v>87</v>
      </c>
      <c r="B23" s="3" t="s">
        <v>79</v>
      </c>
      <c r="C23" s="3" t="s">
        <v>31</v>
      </c>
      <c r="D23" s="8">
        <f t="shared" si="1"/>
        <v>8021.8</v>
      </c>
      <c r="E23" s="3">
        <f>E24</f>
        <v>6497.59</v>
      </c>
      <c r="F23" s="10"/>
      <c r="G23" s="3"/>
      <c r="H23" s="3"/>
      <c r="I23" s="3"/>
      <c r="J23" s="3"/>
      <c r="K23" s="10"/>
      <c r="L23" s="3"/>
      <c r="M23" s="3"/>
      <c r="N23" s="10"/>
      <c r="O23" s="3">
        <f>O24</f>
        <v>1524.21</v>
      </c>
      <c r="P23" s="3"/>
      <c r="Q23" s="3"/>
    </row>
    <row r="24" spans="1:17" ht="36" x14ac:dyDescent="0.25">
      <c r="A24" s="9" t="s">
        <v>88</v>
      </c>
      <c r="B24" s="3" t="s">
        <v>91</v>
      </c>
      <c r="C24" s="3" t="s">
        <v>31</v>
      </c>
      <c r="D24" s="10">
        <f t="shared" si="1"/>
        <v>8021.8</v>
      </c>
      <c r="E24" s="3">
        <v>6497.59</v>
      </c>
      <c r="F24" s="10"/>
      <c r="G24" s="3"/>
      <c r="H24" s="3"/>
      <c r="I24" s="3"/>
      <c r="J24" s="3"/>
      <c r="K24" s="3"/>
      <c r="L24" s="3"/>
      <c r="M24" s="3"/>
      <c r="N24" s="10"/>
      <c r="O24" s="3">
        <v>1524.21</v>
      </c>
      <c r="P24" s="3"/>
      <c r="Q24" s="3"/>
    </row>
    <row r="25" spans="1:17" ht="24" x14ac:dyDescent="0.25">
      <c r="A25" s="9" t="s">
        <v>89</v>
      </c>
      <c r="B25" s="3" t="s">
        <v>80</v>
      </c>
      <c r="C25" s="3" t="s">
        <v>31</v>
      </c>
      <c r="D25" s="8">
        <f t="shared" si="1"/>
        <v>12246.41</v>
      </c>
      <c r="E25" s="10"/>
      <c r="F25" s="10">
        <f>F26</f>
        <v>6597.79</v>
      </c>
      <c r="G25" s="10"/>
      <c r="H25" s="3">
        <f>H26</f>
        <v>5648.62</v>
      </c>
      <c r="I25" s="3"/>
      <c r="J25" s="3"/>
      <c r="K25" s="3"/>
      <c r="L25" s="3"/>
      <c r="M25" s="3"/>
      <c r="N25" s="3"/>
      <c r="O25" s="3"/>
      <c r="P25" s="3"/>
      <c r="Q25" s="3"/>
    </row>
    <row r="26" spans="1:17" ht="36" x14ac:dyDescent="0.25">
      <c r="A26" s="9" t="s">
        <v>90</v>
      </c>
      <c r="B26" s="3" t="s">
        <v>91</v>
      </c>
      <c r="C26" s="3" t="s">
        <v>31</v>
      </c>
      <c r="D26" s="10">
        <f t="shared" si="1"/>
        <v>12246.41</v>
      </c>
      <c r="E26" s="10"/>
      <c r="F26" s="10">
        <v>6597.79</v>
      </c>
      <c r="G26" s="10"/>
      <c r="H26" s="3">
        <v>5648.62</v>
      </c>
      <c r="I26" s="3"/>
      <c r="J26" s="3"/>
      <c r="K26" s="3"/>
      <c r="L26" s="3"/>
      <c r="M26" s="3"/>
      <c r="N26" s="3"/>
      <c r="O26" s="3"/>
      <c r="P26" s="3"/>
      <c r="Q26" s="3"/>
    </row>
    <row r="27" spans="1:17" ht="24" x14ac:dyDescent="0.25">
      <c r="A27" s="9" t="s">
        <v>93</v>
      </c>
      <c r="B27" s="3" t="s">
        <v>92</v>
      </c>
      <c r="C27" s="3" t="s">
        <v>31</v>
      </c>
      <c r="D27" s="8">
        <f t="shared" si="1"/>
        <v>8195.09</v>
      </c>
      <c r="E27" s="3"/>
      <c r="F27" s="3"/>
      <c r="G27" s="3"/>
      <c r="H27" s="3"/>
      <c r="I27" s="3"/>
      <c r="J27" s="10"/>
      <c r="K27" s="3">
        <f>K28</f>
        <v>8195.09</v>
      </c>
      <c r="L27" s="3"/>
      <c r="M27" s="3"/>
      <c r="N27" s="3"/>
      <c r="O27" s="3"/>
      <c r="P27" s="3"/>
      <c r="Q27" s="3"/>
    </row>
    <row r="28" spans="1:17" ht="36" x14ac:dyDescent="0.25">
      <c r="A28" s="9" t="s">
        <v>94</v>
      </c>
      <c r="B28" s="3" t="s">
        <v>91</v>
      </c>
      <c r="C28" s="3" t="s">
        <v>31</v>
      </c>
      <c r="D28" s="10">
        <f t="shared" si="1"/>
        <v>8195.09</v>
      </c>
      <c r="E28" s="3"/>
      <c r="F28" s="3"/>
      <c r="G28" s="3"/>
      <c r="H28" s="3"/>
      <c r="I28" s="3"/>
      <c r="J28" s="10"/>
      <c r="K28" s="3">
        <v>8195.09</v>
      </c>
      <c r="L28" s="3"/>
      <c r="M28" s="3"/>
      <c r="N28" s="3"/>
      <c r="O28" s="3"/>
      <c r="P28" s="3"/>
      <c r="Q28" s="3"/>
    </row>
    <row r="29" spans="1:17" ht="36" x14ac:dyDescent="0.25">
      <c r="A29" s="9">
        <v>9</v>
      </c>
      <c r="B29" s="5" t="s">
        <v>32</v>
      </c>
      <c r="C29" s="3" t="s">
        <v>17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idden="1" x14ac:dyDescent="0.25">
      <c r="A30" s="9" t="s">
        <v>95</v>
      </c>
      <c r="B30" s="11" t="s">
        <v>33</v>
      </c>
      <c r="C30" s="3" t="s">
        <v>17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idden="1" x14ac:dyDescent="0.25">
      <c r="A31" s="9" t="s">
        <v>96</v>
      </c>
      <c r="B31" s="12" t="s">
        <v>34</v>
      </c>
      <c r="C31" s="3" t="s">
        <v>35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1:17" hidden="1" x14ac:dyDescent="0.25">
      <c r="A32" s="9" t="s">
        <v>97</v>
      </c>
      <c r="B32" s="12" t="s">
        <v>37</v>
      </c>
      <c r="C32" s="3" t="s">
        <v>35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1:17" ht="24" hidden="1" x14ac:dyDescent="0.25">
      <c r="A33" s="9" t="s">
        <v>98</v>
      </c>
      <c r="B33" s="5" t="s">
        <v>38</v>
      </c>
      <c r="C33" s="3" t="s">
        <v>17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24" hidden="1" x14ac:dyDescent="0.25">
      <c r="A34" s="9" t="s">
        <v>99</v>
      </c>
      <c r="B34" s="12" t="s">
        <v>34</v>
      </c>
      <c r="C34" s="3" t="s">
        <v>39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1:17" ht="24" hidden="1" x14ac:dyDescent="0.25">
      <c r="A35" s="9" t="s">
        <v>100</v>
      </c>
      <c r="B35" s="12" t="s">
        <v>37</v>
      </c>
      <c r="C35" s="3" t="s">
        <v>39</v>
      </c>
      <c r="D35" s="15" t="s">
        <v>36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</row>
    <row r="36" spans="1:17" ht="36" hidden="1" x14ac:dyDescent="0.25">
      <c r="A36" s="9" t="s">
        <v>101</v>
      </c>
      <c r="B36" s="5" t="s">
        <v>40</v>
      </c>
      <c r="C36" s="3" t="s">
        <v>17</v>
      </c>
      <c r="D36" s="3" t="s">
        <v>17</v>
      </c>
      <c r="E36" s="3" t="s">
        <v>17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24" hidden="1" x14ac:dyDescent="0.25">
      <c r="A37" s="9" t="s">
        <v>102</v>
      </c>
      <c r="B37" s="12" t="s">
        <v>34</v>
      </c>
      <c r="C37" s="3" t="s">
        <v>41</v>
      </c>
      <c r="D37" s="15" t="s">
        <v>36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</row>
    <row r="38" spans="1:17" ht="24" hidden="1" x14ac:dyDescent="0.25">
      <c r="A38" s="9" t="s">
        <v>103</v>
      </c>
      <c r="B38" s="12" t="s">
        <v>37</v>
      </c>
      <c r="C38" s="3" t="s">
        <v>42</v>
      </c>
      <c r="D38" s="15" t="s">
        <v>36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</row>
    <row r="39" spans="1:17" ht="24" hidden="1" x14ac:dyDescent="0.25">
      <c r="A39" s="9" t="s">
        <v>104</v>
      </c>
      <c r="B39" s="3" t="s">
        <v>43</v>
      </c>
      <c r="C39" s="3" t="s">
        <v>44</v>
      </c>
      <c r="D39" s="3" t="s">
        <v>17</v>
      </c>
      <c r="E39" s="3" t="s">
        <v>17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hidden="1" x14ac:dyDescent="0.25">
      <c r="A40" s="9" t="s">
        <v>105</v>
      </c>
      <c r="B40" s="12" t="s">
        <v>34</v>
      </c>
      <c r="C40" s="3" t="s">
        <v>44</v>
      </c>
      <c r="D40" s="15" t="s">
        <v>36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1:17" hidden="1" x14ac:dyDescent="0.25">
      <c r="A41" s="9" t="s">
        <v>106</v>
      </c>
      <c r="B41" s="12" t="s">
        <v>37</v>
      </c>
      <c r="C41" s="3" t="s">
        <v>44</v>
      </c>
      <c r="D41" s="15" t="s">
        <v>36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1:17" ht="36" hidden="1" x14ac:dyDescent="0.25">
      <c r="A42" s="9" t="s">
        <v>107</v>
      </c>
      <c r="B42" s="5" t="s">
        <v>45</v>
      </c>
      <c r="C42" s="3" t="s">
        <v>44</v>
      </c>
      <c r="D42" s="3" t="s">
        <v>17</v>
      </c>
      <c r="E42" s="3" t="s">
        <v>17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hidden="1" x14ac:dyDescent="0.25">
      <c r="A43" s="9" t="s">
        <v>108</v>
      </c>
      <c r="B43" s="12" t="s">
        <v>34</v>
      </c>
      <c r="C43" s="3" t="s">
        <v>44</v>
      </c>
      <c r="D43" s="15">
        <v>79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4" spans="1:17" hidden="1" x14ac:dyDescent="0.25">
      <c r="A44" s="9" t="s">
        <v>109</v>
      </c>
      <c r="B44" s="12" t="s">
        <v>37</v>
      </c>
      <c r="C44" s="3" t="s">
        <v>44</v>
      </c>
      <c r="D44" s="15">
        <v>79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</row>
    <row r="45" spans="1:17" ht="48" hidden="1" x14ac:dyDescent="0.25">
      <c r="A45" s="9" t="s">
        <v>110</v>
      </c>
      <c r="B45" s="5" t="s">
        <v>46</v>
      </c>
      <c r="C45" s="3" t="s">
        <v>47</v>
      </c>
      <c r="D45" s="3" t="s">
        <v>17</v>
      </c>
      <c r="E45" s="3" t="s">
        <v>17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hidden="1" x14ac:dyDescent="0.25">
      <c r="A46" s="9" t="s">
        <v>111</v>
      </c>
      <c r="B46" s="12" t="s">
        <v>34</v>
      </c>
      <c r="C46" s="3" t="s">
        <v>47</v>
      </c>
      <c r="D46" s="15">
        <v>167851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</row>
    <row r="47" spans="1:17" hidden="1" x14ac:dyDescent="0.25">
      <c r="A47" s="9" t="s">
        <v>112</v>
      </c>
      <c r="B47" s="12" t="s">
        <v>37</v>
      </c>
      <c r="C47" s="3" t="s">
        <v>47</v>
      </c>
      <c r="D47" s="15">
        <v>167851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</row>
    <row r="48" spans="1:17" ht="24" hidden="1" x14ac:dyDescent="0.25">
      <c r="A48" s="9" t="s">
        <v>113</v>
      </c>
      <c r="B48" s="5" t="s">
        <v>48</v>
      </c>
      <c r="C48" s="3" t="s">
        <v>49</v>
      </c>
      <c r="D48" s="3" t="s">
        <v>17</v>
      </c>
      <c r="E48" s="3" t="s">
        <v>17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ht="24" hidden="1" x14ac:dyDescent="0.25">
      <c r="A49" s="9" t="s">
        <v>114</v>
      </c>
      <c r="B49" s="12" t="s">
        <v>34</v>
      </c>
      <c r="C49" s="3" t="s">
        <v>49</v>
      </c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</row>
    <row r="50" spans="1:17" ht="24" hidden="1" x14ac:dyDescent="0.25">
      <c r="A50" s="9" t="s">
        <v>115</v>
      </c>
      <c r="B50" s="12" t="s">
        <v>37</v>
      </c>
      <c r="C50" s="3" t="s">
        <v>49</v>
      </c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1:17" ht="24" x14ac:dyDescent="0.25">
      <c r="A51" s="9" t="s">
        <v>116</v>
      </c>
      <c r="B51" s="5" t="s">
        <v>50</v>
      </c>
      <c r="C51" s="3" t="s">
        <v>51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1:17" ht="24" x14ac:dyDescent="0.25">
      <c r="A52" s="9" t="s">
        <v>117</v>
      </c>
      <c r="B52" s="12" t="s">
        <v>34</v>
      </c>
      <c r="C52" s="3" t="s">
        <v>51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</row>
    <row r="53" spans="1:17" ht="24" x14ac:dyDescent="0.25">
      <c r="A53" s="9" t="s">
        <v>118</v>
      </c>
      <c r="B53" s="12" t="s">
        <v>37</v>
      </c>
      <c r="C53" s="3" t="s">
        <v>51</v>
      </c>
      <c r="D53" s="15">
        <v>0.69799999999999995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</row>
    <row r="54" spans="1:17" x14ac:dyDescent="0.25">
      <c r="A54" s="9" t="s">
        <v>119</v>
      </c>
      <c r="B54" s="11" t="s">
        <v>52</v>
      </c>
      <c r="C54" s="3" t="s">
        <v>17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25">
      <c r="A55" s="9" t="s">
        <v>120</v>
      </c>
      <c r="B55" s="12" t="s">
        <v>34</v>
      </c>
      <c r="C55" s="3" t="s">
        <v>53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</row>
    <row r="56" spans="1:17" x14ac:dyDescent="0.25">
      <c r="A56" s="9" t="s">
        <v>121</v>
      </c>
      <c r="B56" s="12" t="s">
        <v>37</v>
      </c>
      <c r="C56" s="3" t="s">
        <v>53</v>
      </c>
      <c r="D56" s="15">
        <v>11.44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</row>
    <row r="57" spans="1:17" ht="36" hidden="1" x14ac:dyDescent="0.25">
      <c r="A57" s="9" t="s">
        <v>119</v>
      </c>
      <c r="B57" s="5" t="s">
        <v>54</v>
      </c>
      <c r="C57" s="3" t="s">
        <v>55</v>
      </c>
      <c r="D57" s="3" t="s">
        <v>17</v>
      </c>
      <c r="E57" s="3" t="s">
        <v>17</v>
      </c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ht="36" hidden="1" x14ac:dyDescent="0.25">
      <c r="A58" s="9" t="s">
        <v>119</v>
      </c>
      <c r="B58" s="12" t="s">
        <v>34</v>
      </c>
      <c r="C58" s="3" t="s">
        <v>55</v>
      </c>
      <c r="D58" s="15" t="s">
        <v>36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</row>
    <row r="59" spans="1:17" ht="36" hidden="1" x14ac:dyDescent="0.25">
      <c r="A59" s="9" t="s">
        <v>119</v>
      </c>
      <c r="B59" s="12" t="s">
        <v>37</v>
      </c>
      <c r="C59" s="3" t="s">
        <v>55</v>
      </c>
      <c r="D59" s="15" t="s">
        <v>36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17" ht="36" x14ac:dyDescent="0.25">
      <c r="A60" s="3">
        <v>10</v>
      </c>
      <c r="B60" s="13" t="s">
        <v>56</v>
      </c>
      <c r="C60" s="3" t="s">
        <v>17</v>
      </c>
      <c r="D60" s="3"/>
      <c r="E60" s="3"/>
      <c r="F60" s="3"/>
      <c r="G60" s="3"/>
      <c r="H60" s="14"/>
      <c r="I60" s="3"/>
      <c r="J60" s="3"/>
      <c r="K60" s="3"/>
      <c r="L60" s="3"/>
      <c r="M60" s="8"/>
      <c r="N60" s="3"/>
      <c r="O60" s="3"/>
      <c r="P60" s="3"/>
      <c r="Q60" s="3"/>
    </row>
    <row r="61" spans="1:17" ht="48" x14ac:dyDescent="0.25">
      <c r="A61" s="3" t="s">
        <v>122</v>
      </c>
      <c r="B61" s="13" t="s">
        <v>57</v>
      </c>
      <c r="C61" s="3" t="s">
        <v>30</v>
      </c>
      <c r="D61" s="3">
        <f t="shared" ref="D61:D62" si="2">SUM(E61:Q61)</f>
        <v>7749.42</v>
      </c>
      <c r="E61" s="10">
        <v>1603.33</v>
      </c>
      <c r="F61" s="10">
        <f>F64</f>
        <v>1503.13</v>
      </c>
      <c r="G61" s="3">
        <f>G64</f>
        <v>501.04</v>
      </c>
      <c r="H61" s="3"/>
      <c r="I61" s="3"/>
      <c r="J61" s="3">
        <v>1090.05</v>
      </c>
      <c r="K61" s="3"/>
      <c r="L61" s="3"/>
      <c r="M61" s="10"/>
      <c r="N61" s="3"/>
      <c r="O61" s="3"/>
      <c r="P61" s="3">
        <f>P63+P64+P65</f>
        <v>2834.8</v>
      </c>
      <c r="Q61" s="3">
        <f>Q63</f>
        <v>217.07</v>
      </c>
    </row>
    <row r="62" spans="1:17" ht="24" x14ac:dyDescent="0.25">
      <c r="A62" s="3" t="s">
        <v>123</v>
      </c>
      <c r="B62" s="11" t="s">
        <v>58</v>
      </c>
      <c r="C62" s="3" t="s">
        <v>30</v>
      </c>
      <c r="D62" s="3">
        <f t="shared" si="2"/>
        <v>0</v>
      </c>
      <c r="E62" s="3"/>
      <c r="F62" s="3"/>
      <c r="G62" s="3"/>
      <c r="H62" s="3"/>
      <c r="I62" s="3"/>
      <c r="J62" s="3"/>
      <c r="K62" s="3"/>
      <c r="L62" s="3"/>
      <c r="M62" s="10"/>
      <c r="N62" s="3"/>
      <c r="O62" s="3"/>
      <c r="P62" s="3"/>
      <c r="Q62" s="3"/>
    </row>
    <row r="63" spans="1:17" ht="24" x14ac:dyDescent="0.25">
      <c r="A63" s="3" t="s">
        <v>124</v>
      </c>
      <c r="B63" s="11" t="s">
        <v>59</v>
      </c>
      <c r="C63" s="3" t="s">
        <v>30</v>
      </c>
      <c r="D63" s="3">
        <f>SUM(E63:Q63)</f>
        <v>646.03</v>
      </c>
      <c r="E63" s="3"/>
      <c r="F63" s="3"/>
      <c r="G63" s="3"/>
      <c r="H63" s="3"/>
      <c r="I63" s="3"/>
      <c r="J63" s="3"/>
      <c r="K63" s="3"/>
      <c r="L63" s="3"/>
      <c r="M63" s="10"/>
      <c r="N63" s="3"/>
      <c r="O63" s="3"/>
      <c r="P63" s="3">
        <v>428.96</v>
      </c>
      <c r="Q63" s="3">
        <v>217.07</v>
      </c>
    </row>
    <row r="64" spans="1:17" ht="24" x14ac:dyDescent="0.25">
      <c r="A64" s="3" t="s">
        <v>125</v>
      </c>
      <c r="B64" s="11" t="s">
        <v>60</v>
      </c>
      <c r="C64" s="3" t="s">
        <v>30</v>
      </c>
      <c r="D64" s="3">
        <f t="shared" ref="D64:D70" si="3">SUM(E64:Q64)</f>
        <v>7103.39</v>
      </c>
      <c r="E64" s="3">
        <v>1603.33</v>
      </c>
      <c r="F64" s="10">
        <v>1503.13</v>
      </c>
      <c r="G64" s="3">
        <v>501.04</v>
      </c>
      <c r="H64" s="3"/>
      <c r="I64" s="3"/>
      <c r="J64" s="3">
        <v>1090.05</v>
      </c>
      <c r="K64" s="3"/>
      <c r="L64" s="3"/>
      <c r="M64" s="10"/>
      <c r="N64" s="3"/>
      <c r="O64" s="3"/>
      <c r="P64" s="3">
        <v>2405.84</v>
      </c>
      <c r="Q64" s="3"/>
    </row>
    <row r="65" spans="1:17" ht="24" x14ac:dyDescent="0.25">
      <c r="A65" s="3" t="s">
        <v>126</v>
      </c>
      <c r="B65" s="11" t="s">
        <v>61</v>
      </c>
      <c r="C65" s="3" t="s">
        <v>30</v>
      </c>
      <c r="D65" s="3">
        <f t="shared" si="3"/>
        <v>0</v>
      </c>
      <c r="E65" s="3"/>
      <c r="F65" s="3"/>
      <c r="G65" s="3"/>
      <c r="H65" s="3"/>
      <c r="I65" s="3"/>
      <c r="J65" s="3"/>
      <c r="K65" s="3"/>
      <c r="L65" s="3"/>
      <c r="M65" s="10"/>
      <c r="N65" s="3"/>
      <c r="O65" s="3"/>
      <c r="P65" s="3"/>
      <c r="Q65" s="3"/>
    </row>
    <row r="66" spans="1:17" ht="36" x14ac:dyDescent="0.25">
      <c r="A66" s="3" t="s">
        <v>127</v>
      </c>
      <c r="B66" s="11" t="s">
        <v>91</v>
      </c>
      <c r="C66" s="3" t="s">
        <v>30</v>
      </c>
      <c r="D66" s="3">
        <f t="shared" si="3"/>
        <v>7749.42</v>
      </c>
      <c r="E66" s="3">
        <v>1603.33</v>
      </c>
      <c r="F66" s="3">
        <f>F69</f>
        <v>1503.13</v>
      </c>
      <c r="G66" s="3">
        <f>G69</f>
        <v>501.04</v>
      </c>
      <c r="H66" s="3"/>
      <c r="I66" s="3"/>
      <c r="J66" s="3">
        <v>1090.05</v>
      </c>
      <c r="K66" s="3"/>
      <c r="L66" s="3"/>
      <c r="M66" s="10"/>
      <c r="N66" s="3"/>
      <c r="O66" s="3"/>
      <c r="P66" s="3">
        <f>P68+P69+P70</f>
        <v>2834.8</v>
      </c>
      <c r="Q66" s="3">
        <f>Q68</f>
        <v>217.07</v>
      </c>
    </row>
    <row r="67" spans="1:17" ht="24" x14ac:dyDescent="0.25">
      <c r="A67" s="3" t="s">
        <v>128</v>
      </c>
      <c r="B67" s="11" t="s">
        <v>58</v>
      </c>
      <c r="C67" s="3" t="s">
        <v>30</v>
      </c>
      <c r="D67" s="3">
        <f t="shared" si="3"/>
        <v>0</v>
      </c>
      <c r="E67" s="3"/>
      <c r="F67" s="3"/>
      <c r="G67" s="3"/>
      <c r="H67" s="3"/>
      <c r="I67" s="5"/>
      <c r="J67" s="5"/>
      <c r="K67" s="5"/>
      <c r="L67" s="5"/>
      <c r="M67" s="5"/>
      <c r="N67" s="5"/>
      <c r="O67" s="5"/>
      <c r="P67" s="5"/>
      <c r="Q67" s="5"/>
    </row>
    <row r="68" spans="1:17" ht="24" x14ac:dyDescent="0.25">
      <c r="A68" s="3" t="s">
        <v>129</v>
      </c>
      <c r="B68" s="11" t="s">
        <v>59</v>
      </c>
      <c r="C68" s="3" t="s">
        <v>30</v>
      </c>
      <c r="D68" s="3">
        <f t="shared" si="3"/>
        <v>646.03</v>
      </c>
      <c r="E68" s="3"/>
      <c r="F68" s="3"/>
      <c r="G68" s="3"/>
      <c r="H68" s="3"/>
      <c r="I68" s="5"/>
      <c r="J68" s="5"/>
      <c r="K68" s="5"/>
      <c r="L68" s="5"/>
      <c r="M68" s="5"/>
      <c r="N68" s="5"/>
      <c r="O68" s="5"/>
      <c r="P68" s="3">
        <f>P63</f>
        <v>428.96</v>
      </c>
      <c r="Q68" s="3">
        <f>Q63</f>
        <v>217.07</v>
      </c>
    </row>
    <row r="69" spans="1:17" ht="24" x14ac:dyDescent="0.25">
      <c r="A69" s="3" t="s">
        <v>130</v>
      </c>
      <c r="B69" s="11" t="s">
        <v>60</v>
      </c>
      <c r="C69" s="3" t="s">
        <v>30</v>
      </c>
      <c r="D69" s="3">
        <f t="shared" si="3"/>
        <v>7103.39</v>
      </c>
      <c r="E69" s="3">
        <v>1603.33</v>
      </c>
      <c r="F69" s="3">
        <v>1503.13</v>
      </c>
      <c r="G69" s="3">
        <v>501.04</v>
      </c>
      <c r="H69" s="3"/>
      <c r="I69" s="5"/>
      <c r="J69" s="3">
        <v>1090.05</v>
      </c>
      <c r="K69" s="3"/>
      <c r="L69" s="3"/>
      <c r="M69" s="10"/>
      <c r="N69" s="3"/>
      <c r="O69" s="3"/>
      <c r="P69" s="3">
        <v>2405.84</v>
      </c>
      <c r="Q69" s="3"/>
    </row>
    <row r="70" spans="1:17" ht="24" x14ac:dyDescent="0.25">
      <c r="A70" s="3" t="s">
        <v>131</v>
      </c>
      <c r="B70" s="11" t="s">
        <v>61</v>
      </c>
      <c r="C70" s="3" t="s">
        <v>30</v>
      </c>
      <c r="D70" s="3">
        <f t="shared" si="3"/>
        <v>0</v>
      </c>
      <c r="E70" s="3"/>
      <c r="F70" s="3"/>
      <c r="G70" s="5"/>
      <c r="H70" s="5"/>
      <c r="I70" s="5"/>
      <c r="J70" s="3"/>
      <c r="K70" s="3"/>
      <c r="L70" s="3"/>
      <c r="M70" s="3"/>
      <c r="N70" s="3"/>
      <c r="O70" s="3"/>
      <c r="P70" s="3"/>
      <c r="Q70" s="3"/>
    </row>
    <row r="74" spans="1:17" s="1" customFormat="1" ht="15.75" x14ac:dyDescent="0.25">
      <c r="B74" s="23" t="s">
        <v>132</v>
      </c>
      <c r="C74" s="23"/>
      <c r="D74" s="23"/>
      <c r="H74" s="23" t="s">
        <v>133</v>
      </c>
      <c r="I74" s="23"/>
    </row>
    <row r="75" spans="1:17" s="1" customFormat="1" ht="15.75" x14ac:dyDescent="0.25"/>
    <row r="76" spans="1:17" s="1" customFormat="1" ht="15.75" x14ac:dyDescent="0.25"/>
    <row r="77" spans="1:17" s="1" customFormat="1" ht="15.75" x14ac:dyDescent="0.25"/>
    <row r="78" spans="1:17" s="1" customFormat="1" ht="15.75" x14ac:dyDescent="0.25">
      <c r="B78" s="22" t="s">
        <v>137</v>
      </c>
      <c r="C78" s="22"/>
      <c r="D78" s="22"/>
      <c r="E78" s="22"/>
    </row>
    <row r="79" spans="1:17" s="1" customFormat="1" ht="15.75" x14ac:dyDescent="0.25">
      <c r="B79" s="22"/>
      <c r="C79" s="22"/>
      <c r="D79" s="22"/>
      <c r="E79" s="22"/>
      <c r="H79" s="23" t="s">
        <v>138</v>
      </c>
      <c r="I79" s="23"/>
    </row>
    <row r="80" spans="1:17" s="2" customFormat="1" ht="15.75" x14ac:dyDescent="0.25">
      <c r="B80" s="22"/>
      <c r="C80" s="22"/>
      <c r="D80" s="22"/>
      <c r="E80" s="22"/>
    </row>
    <row r="84" spans="1:5" x14ac:dyDescent="0.25">
      <c r="A84" s="18"/>
      <c r="B84" s="18"/>
      <c r="C84" s="18"/>
      <c r="D84" s="18"/>
      <c r="E84" s="18"/>
    </row>
  </sheetData>
  <mergeCells count="81">
    <mergeCell ref="A84:E84"/>
    <mergeCell ref="B74:D74"/>
    <mergeCell ref="B78:E80"/>
    <mergeCell ref="H74:I74"/>
    <mergeCell ref="H79:I79"/>
    <mergeCell ref="D5:D7"/>
    <mergeCell ref="A1:Q1"/>
    <mergeCell ref="O5:O7"/>
    <mergeCell ref="O10:O11"/>
    <mergeCell ref="O13:O15"/>
    <mergeCell ref="L5:L7"/>
    <mergeCell ref="A2:Q2"/>
    <mergeCell ref="A3:A4"/>
    <mergeCell ref="B3:B4"/>
    <mergeCell ref="C3:C4"/>
    <mergeCell ref="D3:Q3"/>
    <mergeCell ref="A5:A7"/>
    <mergeCell ref="B5:B7"/>
    <mergeCell ref="C5:C7"/>
    <mergeCell ref="P5:P7"/>
    <mergeCell ref="P10:P11"/>
    <mergeCell ref="E5:E7"/>
    <mergeCell ref="F5:F7"/>
    <mergeCell ref="N5:N7"/>
    <mergeCell ref="M10:M11"/>
    <mergeCell ref="M5:M7"/>
    <mergeCell ref="J10:J11"/>
    <mergeCell ref="K10:K11"/>
    <mergeCell ref="L10:L11"/>
    <mergeCell ref="N10:N11"/>
    <mergeCell ref="Q5:Q7"/>
    <mergeCell ref="A10:A11"/>
    <mergeCell ref="B10:B11"/>
    <mergeCell ref="C10:C11"/>
    <mergeCell ref="D10:D11"/>
    <mergeCell ref="E10:E11"/>
    <mergeCell ref="F10:F11"/>
    <mergeCell ref="G10:G11"/>
    <mergeCell ref="G5:G7"/>
    <mergeCell ref="H5:H7"/>
    <mergeCell ref="I5:I7"/>
    <mergeCell ref="J5:J7"/>
    <mergeCell ref="K5:K7"/>
    <mergeCell ref="Q10:Q11"/>
    <mergeCell ref="H10:H11"/>
    <mergeCell ref="I10:I11"/>
    <mergeCell ref="D37:Q37"/>
    <mergeCell ref="D38:Q38"/>
    <mergeCell ref="D40:Q40"/>
    <mergeCell ref="A13:A15"/>
    <mergeCell ref="B13:B15"/>
    <mergeCell ref="C13:C15"/>
    <mergeCell ref="E13:E15"/>
    <mergeCell ref="F13:F15"/>
    <mergeCell ref="N13:N15"/>
    <mergeCell ref="P13:P15"/>
    <mergeCell ref="Q13:Q15"/>
    <mergeCell ref="D31:Q31"/>
    <mergeCell ref="D32:Q32"/>
    <mergeCell ref="D34:Q34"/>
    <mergeCell ref="D35:Q35"/>
    <mergeCell ref="H13:H15"/>
    <mergeCell ref="I13:I15"/>
    <mergeCell ref="J13:J15"/>
    <mergeCell ref="K13:K15"/>
    <mergeCell ref="L13:L15"/>
    <mergeCell ref="M13:M15"/>
    <mergeCell ref="G13:G15"/>
    <mergeCell ref="D41:Q41"/>
    <mergeCell ref="D43:Q43"/>
    <mergeCell ref="D55:Q55"/>
    <mergeCell ref="D56:Q56"/>
    <mergeCell ref="D58:Q58"/>
    <mergeCell ref="D44:Q44"/>
    <mergeCell ref="D59:Q59"/>
    <mergeCell ref="D46:Q46"/>
    <mergeCell ref="D47:Q47"/>
    <mergeCell ref="D49:Q49"/>
    <mergeCell ref="D50:Q50"/>
    <mergeCell ref="D52:Q52"/>
    <mergeCell ref="D53:Q53"/>
  </mergeCells>
  <hyperlinks>
    <hyperlink ref="E4" r:id="rId1" display="consultantplus://offline/ref=A4A971F93ACAF23C010E8DFBD34B162D43DF032675C773E58E48C94CF84C8449B9E52C4D7A92004F3227B3A545F57F3D304DAF20CEA7EDC6u1eBF"/>
    <hyperlink ref="F4" r:id="rId2" display="consultantplus://offline/ref=A4A971F93ACAF23C010E8DFBD34B162D43DF032675C773E58E48C94CF84C8449B9E52C4D7A92004F3227B3A545F57F3D304DAF20CEA7EDC6u1eBF"/>
    <hyperlink ref="G4" r:id="rId3" display="consultantplus://offline/ref=A4A971F93ACAF23C010E8DFBD34B162D43DF032675C773E58E48C94CF84C8449B9E52C4D7A92004F3227B3A545F57F3D304DAF20CEA7EDC6u1eBF"/>
    <hyperlink ref="H4" r:id="rId4" display="consultantplus://offline/ref=A4A971F93ACAF23C010E8DFBD34B162D43DF032675C773E58E48C94CF84C8449B9E52C4D7A92004F3227B3A545F57F3D304DAF20CEA7EDC6u1eBF"/>
    <hyperlink ref="I4" r:id="rId5" display="consultantplus://offline/ref=A4A971F93ACAF23C010E8DFBD34B162D43DF032675C773E58E48C94CF84C8449B9E52C4D7A92004F3227B3A545F57F3D304DAF20CEA7EDC6u1eBF"/>
    <hyperlink ref="J4" r:id="rId6" display="consultantplus://offline/ref=A4A971F93ACAF23C010E8DFBD34B162D43DF032675C773E58E48C94CF84C8449B9E52C4D7A92004F3227B3A545F57F3D304DAF20CEA7EDC6u1eBF"/>
    <hyperlink ref="K4" r:id="rId7" display="consultantplus://offline/ref=A4A971F93ACAF23C010E8DFBD34B162D43DF032675C773E58E48C94CF84C8449B9E52C4D7A92004F3227B3A545F57F3D304DAF20CEA7EDC6u1eBF"/>
    <hyperlink ref="L4" r:id="rId8" display="consultantplus://offline/ref=A4A971F93ACAF23C010E8DFBD34B162D43DF032675C773E58E48C94CF84C8449B9E52C4D7A92004F3227B3A545F57F3D304DAF20CEA7EDC6u1eBF"/>
    <hyperlink ref="M4" r:id="rId9" display="consultantplus://offline/ref=A4A971F93ACAF23C010E8DFBD34B162D43DF032675C773E58E48C94CF84C8449B9E52C4D7A92004F3227B3A545F57F3D304DAF20CEA7EDC6u1eBF"/>
    <hyperlink ref="Q4" r:id="rId10" display="consultantplus://offline/ref=A4A971F93ACAF23C010E8DFBD34B162D43DF032675C773E58E48C94CF84C8449B9E52C4D7A92004F3227B3A545F57F3D304DAF20CEA7EDC6u1eBF"/>
    <hyperlink ref="N4" r:id="rId11" display="consultantplus://offline/ref=A4A971F93ACAF23C010E8DFBD34B162D43DF032675C773E58E48C94CF84C8449B9E52C4D7A92004F3227B3A545F57F3D304DAF20CEA7EDC6u1eBF"/>
    <hyperlink ref="O4" r:id="rId12" display="consultantplus://offline/ref=A4A971F93ACAF23C010E8DFBD34B162D43DF032675C773E58E48C94CF84C8449B9E52C4D7A92004F3227B3A545F57F3D304DAF20CEA7EDC6u1eBF"/>
    <hyperlink ref="P4" r:id="rId13" display="consultantplus://offline/ref=A4A971F93ACAF23C010E8DFBD34B162D43DF032675C773E58E48C94CF84C8449B9E52C4D7A92004F3227B3A545F57F3D304DAF20CEA7EDC6u1eBF"/>
  </hyperlinks>
  <pageMargins left="0" right="0" top="0" bottom="0" header="0.31496062992125984" footer="0.31496062992125984"/>
  <pageSetup paperSize="9" scale="60" orientation="landscape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2022-10-21T11:12:04Z</dcterms:modified>
</cp:coreProperties>
</file>